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5460"/>
  </bookViews>
  <sheets>
    <sheet name="HT (07-6)" sheetId="6" r:id="rId1"/>
  </sheets>
  <calcPr calcId="144525"/>
</workbook>
</file>

<file path=xl/calcChain.xml><?xml version="1.0" encoding="utf-8"?>
<calcChain xmlns="http://schemas.openxmlformats.org/spreadsheetml/2006/main">
  <c r="X23" i="6" l="1"/>
  <c r="V23" i="6"/>
  <c r="P23" i="6"/>
  <c r="AF22" i="6"/>
  <c r="AE22" i="6"/>
  <c r="AD22" i="6"/>
  <c r="AC22" i="6"/>
  <c r="AA22" i="6"/>
  <c r="Z22" i="6"/>
  <c r="Z23" i="6" s="1"/>
  <c r="Y22" i="6"/>
  <c r="X22" i="6"/>
  <c r="W22" i="6"/>
  <c r="V22" i="6"/>
  <c r="U22" i="6"/>
  <c r="T22" i="6"/>
  <c r="T23" i="6" s="1"/>
  <c r="S22" i="6"/>
  <c r="R22" i="6"/>
  <c r="R23" i="6" s="1"/>
  <c r="Q22" i="6"/>
  <c r="P22" i="6"/>
  <c r="O22" i="6"/>
  <c r="N22" i="6"/>
  <c r="M22" i="6"/>
  <c r="N23" i="6" s="1"/>
  <c r="L22" i="6"/>
  <c r="L23" i="6" s="1"/>
  <c r="K22" i="6"/>
  <c r="J22" i="6"/>
  <c r="J23" i="6" s="1"/>
  <c r="I22" i="6"/>
  <c r="H22" i="6"/>
  <c r="G22" i="6"/>
  <c r="E22" i="6"/>
  <c r="AB21" i="6"/>
  <c r="F21" i="6"/>
  <c r="D21" i="6" s="1"/>
  <c r="C21" i="6"/>
  <c r="AB20" i="6"/>
  <c r="F20" i="6"/>
  <c r="D20" i="6" s="1"/>
  <c r="C20" i="6"/>
  <c r="AB19" i="6"/>
  <c r="F19" i="6"/>
  <c r="D19" i="6" s="1"/>
  <c r="C19" i="6"/>
  <c r="AB18" i="6"/>
  <c r="F18" i="6"/>
  <c r="D18" i="6" s="1"/>
  <c r="C18" i="6"/>
  <c r="AB17" i="6"/>
  <c r="F17" i="6"/>
  <c r="D17" i="6" s="1"/>
  <c r="C17" i="6"/>
  <c r="AB16" i="6"/>
  <c r="F16" i="6"/>
  <c r="D16" i="6" s="1"/>
  <c r="C16" i="6"/>
  <c r="AB15" i="6"/>
  <c r="F15" i="6"/>
  <c r="D15" i="6" s="1"/>
  <c r="C15" i="6"/>
  <c r="AB14" i="6"/>
  <c r="F14" i="6"/>
  <c r="D14" i="6" s="1"/>
  <c r="C14" i="6"/>
  <c r="AB13" i="6"/>
  <c r="F13" i="6"/>
  <c r="D13" i="6" s="1"/>
  <c r="C13" i="6"/>
  <c r="AB12" i="6"/>
  <c r="F12" i="6"/>
  <c r="D12" i="6" s="1"/>
  <c r="C12" i="6"/>
  <c r="AB11" i="6"/>
  <c r="F11" i="6"/>
  <c r="D11" i="6" s="1"/>
  <c r="C11" i="6"/>
  <c r="AB10" i="6"/>
  <c r="F10" i="6"/>
  <c r="D10" i="6" s="1"/>
  <c r="C10" i="6"/>
  <c r="AB9" i="6"/>
  <c r="F9" i="6"/>
  <c r="D9" i="6" s="1"/>
  <c r="C9" i="6"/>
  <c r="AB8" i="6"/>
  <c r="F8" i="6"/>
  <c r="D8" i="6" s="1"/>
  <c r="C8" i="6"/>
  <c r="C22" i="6" s="1"/>
  <c r="AB7" i="6"/>
  <c r="AB22" i="6" s="1"/>
  <c r="AB23" i="6" s="1"/>
  <c r="F7" i="6"/>
  <c r="D7" i="6" s="1"/>
  <c r="C7" i="6"/>
  <c r="D22" i="6" l="1"/>
  <c r="D23" i="6" s="1"/>
  <c r="F22" i="6"/>
  <c r="F23" i="6" s="1"/>
</calcChain>
</file>

<file path=xl/sharedStrings.xml><?xml version="1.0" encoding="utf-8"?>
<sst xmlns="http://schemas.openxmlformats.org/spreadsheetml/2006/main" count="67" uniqueCount="46">
  <si>
    <t>STT</t>
  </si>
  <si>
    <t>Krông Ana</t>
  </si>
  <si>
    <t>Krông Bông</t>
  </si>
  <si>
    <t>Krông Năng</t>
  </si>
  <si>
    <t>Cư Kuin</t>
  </si>
  <si>
    <t>Ea Kar</t>
  </si>
  <si>
    <t>Buôn Đôn</t>
  </si>
  <si>
    <t>Tổng cộng</t>
  </si>
  <si>
    <t>Sắn (ha)</t>
  </si>
  <si>
    <t>Thực hiện</t>
  </si>
  <si>
    <t>Mía (ha)</t>
  </si>
  <si>
    <t>TP. BMT</t>
  </si>
  <si>
    <t>Ea Súp</t>
  </si>
  <si>
    <t>Krông Búk</t>
  </si>
  <si>
    <t>Lắk</t>
  </si>
  <si>
    <t>Krông Pắc</t>
  </si>
  <si>
    <t>Ngô (ha)</t>
  </si>
  <si>
    <t>BÁO CÁO TIẾN ĐỘ GIEO TRỒNG  VỤ  HÈ THU NĂM 2022</t>
  </si>
  <si>
    <t>Huyện, thị xã, thành phố</t>
  </si>
  <si>
    <t>Tổng diện tích kế hoạch (ha)</t>
  </si>
  <si>
    <t>Tổng diện tích thực hiện (ha)</t>
  </si>
  <si>
    <t>Khoai lang (ha)</t>
  </si>
  <si>
    <t xml:space="preserve"> Đậu xanh (ha)</t>
  </si>
  <si>
    <t>Đậu nành (ha)</t>
  </si>
  <si>
    <t>Đậu lạc (ha)</t>
  </si>
  <si>
    <t>Đậu các loại (ha)</t>
  </si>
  <si>
    <t>Rau xanh (ha)</t>
  </si>
  <si>
    <t>Cây hàng năm khác (ha)</t>
  </si>
  <si>
    <t>Kế hoạch</t>
  </si>
  <si>
    <t>Trong đó</t>
  </si>
  <si>
    <t>Mè</t>
  </si>
  <si>
    <t xml:space="preserve">Cỏ </t>
  </si>
  <si>
    <t>Khác</t>
  </si>
  <si>
    <t>TX Buôn Hồ</t>
  </si>
  <si>
    <t>Cư M'gar</t>
  </si>
  <si>
    <t>Ea H'Leo</t>
  </si>
  <si>
    <t>M' Đrắk</t>
  </si>
  <si>
    <t>Thực hiện/Kế hoạch (%)</t>
  </si>
  <si>
    <t xml:space="preserve">  - Căn cứ Quyết định số 3726/QĐ-UBND ngày 28/12/2021 của UBND tỉnh về việc giao chỉ tiêu kế hoạch nhà nước năm 2022</t>
  </si>
  <si>
    <t xml:space="preserve">  - Diện tích kế hoạch vụ Hè thu năm 2022 là 203.900 ha</t>
  </si>
  <si>
    <t>Lúa tổng số (ha)</t>
  </si>
  <si>
    <t>Lúa nước</t>
  </si>
  <si>
    <t xml:space="preserve">Lúa can </t>
  </si>
  <si>
    <t>Gừng, nghệ</t>
  </si>
  <si>
    <t xml:space="preserve"> Có đến thứ 3 ngày 07 tháng 6 năm 2022</t>
  </si>
  <si>
    <t xml:space="preserve"> - Diện tích gieo trồng vụ Hè thu đến ngày 07/6/2022 là 83.943ha /203.900 ha kế hoạch, đạt 41,17%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</si>
</sst>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i/>
      <sz val="14"/>
      <color theme="1"/>
      <name val="Times New Roman"/>
      <family val="1"/>
    </font>
    <font>
      <sz val="11"/>
      <name val="Arial"/>
      <family val="2"/>
    </font>
    <font>
      <b/>
      <sz val="11"/>
      <color rgb="FFFF0000"/>
      <name val="Times New Roman"/>
      <family val="1"/>
    </font>
    <font>
      <b/>
      <sz val="11"/>
      <name val="Times New Roman"/>
      <family val="1"/>
      <charset val="163"/>
    </font>
    <font>
      <b/>
      <sz val="11"/>
      <color indexed="8"/>
      <name val="Times New Roman"/>
      <family val="1"/>
      <charset val="163"/>
    </font>
    <font>
      <b/>
      <i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6" fillId="0" borderId="1" xfId="0" applyFont="1" applyBorder="1"/>
    <xf numFmtId="2" fontId="9" fillId="0" borderId="1" xfId="0" applyNumberFormat="1" applyFont="1" applyBorder="1" applyAlignment="1">
      <alignment horizontal="right" vertical="center"/>
    </xf>
    <xf numFmtId="0" fontId="4" fillId="0" borderId="0" xfId="13" applyFont="1" applyBorder="1" applyAlignment="1"/>
    <xf numFmtId="0" fontId="0" fillId="0" borderId="0" xfId="0" applyBorder="1"/>
    <xf numFmtId="0" fontId="4" fillId="0" borderId="5" xfId="13" applyFont="1" applyBorder="1" applyAlignment="1"/>
    <xf numFmtId="0" fontId="7" fillId="2" borderId="1" xfId="13" applyFont="1" applyFill="1" applyBorder="1" applyAlignment="1">
      <alignment horizontal="center" vertical="center"/>
    </xf>
    <xf numFmtId="0" fontId="7" fillId="2" borderId="1" xfId="13" applyFont="1" applyFill="1" applyBorder="1" applyAlignment="1">
      <alignment horizontal="left" vertical="center"/>
    </xf>
    <xf numFmtId="164" fontId="7" fillId="2" borderId="1" xfId="13" applyNumberFormat="1" applyFont="1" applyFill="1" applyBorder="1" applyAlignment="1">
      <alignment vertical="center"/>
    </xf>
    <xf numFmtId="164" fontId="7" fillId="2" borderId="1" xfId="6" applyNumberFormat="1" applyFont="1" applyFill="1" applyBorder="1" applyAlignment="1">
      <alignment vertical="center"/>
    </xf>
    <xf numFmtId="164" fontId="11" fillId="2" borderId="1" xfId="13" applyNumberFormat="1" applyFont="1" applyFill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5" fillId="0" borderId="0" xfId="12" applyFont="1" applyFill="1" applyBorder="1"/>
    <xf numFmtId="0" fontId="7" fillId="0" borderId="0" xfId="12" applyFont="1"/>
    <xf numFmtId="0" fontId="14" fillId="0" borderId="0" xfId="12" applyFont="1"/>
    <xf numFmtId="164" fontId="15" fillId="0" borderId="0" xfId="12" applyNumberFormat="1" applyFont="1" applyAlignment="1">
      <alignment horizontal="left"/>
    </xf>
    <xf numFmtId="164" fontId="7" fillId="0" borderId="0" xfId="12" applyNumberFormat="1" applyFont="1"/>
    <xf numFmtId="164" fontId="11" fillId="0" borderId="0" xfId="12" applyNumberFormat="1" applyFont="1" applyFill="1" applyBorder="1"/>
    <xf numFmtId="0" fontId="11" fillId="0" borderId="0" xfId="12" applyFont="1"/>
    <xf numFmtId="0" fontId="16" fillId="0" borderId="0" xfId="12" applyFont="1"/>
    <xf numFmtId="0" fontId="17" fillId="0" borderId="0" xfId="12" applyFont="1" applyFill="1" applyBorder="1"/>
    <xf numFmtId="0" fontId="5" fillId="0" borderId="0" xfId="12" applyFont="1" applyFill="1" applyBorder="1" applyAlignment="1">
      <alignment vertical="center" wrapText="1"/>
    </xf>
    <xf numFmtId="0" fontId="5" fillId="0" borderId="1" xfId="13" applyFont="1" applyFill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164" fontId="6" fillId="0" borderId="1" xfId="14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1" xfId="13" applyFont="1" applyBorder="1" applyAlignment="1">
      <alignment horizontal="center" vertical="center" wrapText="1"/>
    </xf>
    <xf numFmtId="0" fontId="11" fillId="0" borderId="1" xfId="13" applyFont="1" applyBorder="1" applyAlignment="1">
      <alignment horizontal="center" vertical="center"/>
    </xf>
    <xf numFmtId="0" fontId="18" fillId="0" borderId="1" xfId="13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 wrapText="1"/>
    </xf>
    <xf numFmtId="0" fontId="5" fillId="0" borderId="3" xfId="13" applyFont="1" applyFill="1" applyBorder="1" applyAlignment="1">
      <alignment horizontal="center" vertical="center" wrapText="1"/>
    </xf>
    <xf numFmtId="0" fontId="5" fillId="0" borderId="4" xfId="13" applyFont="1" applyFill="1" applyBorder="1" applyAlignment="1">
      <alignment horizontal="center" vertical="center" wrapText="1"/>
    </xf>
    <xf numFmtId="0" fontId="5" fillId="0" borderId="2" xfId="13" applyFont="1" applyFill="1" applyBorder="1" applyAlignment="1">
      <alignment horizontal="center" vertical="center" wrapText="1"/>
    </xf>
    <xf numFmtId="0" fontId="5" fillId="0" borderId="0" xfId="12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2" borderId="1" xfId="13" applyFont="1" applyFill="1" applyBorder="1" applyAlignment="1">
      <alignment horizontal="center" vertical="center"/>
    </xf>
    <xf numFmtId="0" fontId="12" fillId="2" borderId="1" xfId="13" applyFont="1" applyFill="1" applyBorder="1" applyAlignment="1">
      <alignment horizontal="center" vertical="center"/>
    </xf>
    <xf numFmtId="0" fontId="12" fillId="2" borderId="1" xfId="13" applyFont="1" applyFill="1" applyBorder="1" applyAlignment="1">
      <alignment horizontal="left" vertical="center"/>
    </xf>
    <xf numFmtId="0" fontId="1" fillId="0" borderId="1" xfId="0" applyFont="1" applyBorder="1"/>
  </cellXfs>
  <cellStyles count="16">
    <cellStyle name="Comma" xfId="14" builtinId="3"/>
    <cellStyle name="Comma 2" xfId="3"/>
    <cellStyle name="Comma 2 2" xfId="4"/>
    <cellStyle name="Comma 3" xfId="2"/>
    <cellStyle name="Comma 3 2" xfId="5"/>
    <cellStyle name="Comma 4" xfId="6"/>
    <cellStyle name="Comma 7" xfId="15"/>
    <cellStyle name="Normal" xfId="0" builtinId="0"/>
    <cellStyle name="Normal 2" xfId="1"/>
    <cellStyle name="Normal 2 2" xfId="8"/>
    <cellStyle name="Normal 2 3" xfId="7"/>
    <cellStyle name="Normal 3" xfId="9"/>
    <cellStyle name="Normal 3 2" xfId="12"/>
    <cellStyle name="Normal 3 3" xfId="13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workbookViewId="0">
      <selection activeCell="I33" sqref="I33"/>
    </sheetView>
  </sheetViews>
  <sheetFormatPr defaultRowHeight="15" x14ac:dyDescent="0.25"/>
  <cols>
    <col min="1" max="1" width="4.5703125" customWidth="1"/>
    <col min="2" max="2" width="12" customWidth="1"/>
    <col min="3" max="4" width="9.7109375" customWidth="1"/>
    <col min="7" max="7" width="9" customWidth="1"/>
    <col min="8" max="8" width="7.42578125" customWidth="1"/>
    <col min="27" max="27" width="7.5703125" customWidth="1"/>
    <col min="28" max="28" width="7.42578125" customWidth="1"/>
    <col min="29" max="29" width="6.5703125" customWidth="1"/>
    <col min="30" max="30" width="7.42578125" customWidth="1"/>
    <col min="31" max="31" width="8.28515625" customWidth="1"/>
  </cols>
  <sheetData>
    <row r="1" spans="1:32" ht="18.75" x14ac:dyDescent="0.3">
      <c r="C1" s="3" t="s">
        <v>17</v>
      </c>
      <c r="D1" s="3"/>
      <c r="E1" s="3"/>
      <c r="F1" s="3"/>
      <c r="G1" s="3"/>
      <c r="H1" s="3"/>
      <c r="I1" s="3"/>
      <c r="J1" s="3"/>
      <c r="K1" s="4"/>
      <c r="L1" s="4"/>
    </row>
    <row r="2" spans="1:32" ht="19.5" x14ac:dyDescent="0.35">
      <c r="C2" s="26" t="s">
        <v>44</v>
      </c>
      <c r="D2" s="26"/>
      <c r="E2" s="26"/>
      <c r="F2" s="26"/>
      <c r="G2" s="26"/>
      <c r="H2" s="26"/>
      <c r="I2" s="26"/>
      <c r="J2" s="26"/>
      <c r="K2" s="26"/>
      <c r="L2" s="26"/>
    </row>
    <row r="3" spans="1:32" ht="18.75" x14ac:dyDescent="0.3"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32" ht="18.75" customHeight="1" x14ac:dyDescent="0.25">
      <c r="A4" s="27" t="s">
        <v>0</v>
      </c>
      <c r="B4" s="27" t="s">
        <v>18</v>
      </c>
      <c r="C4" s="27" t="s">
        <v>19</v>
      </c>
      <c r="D4" s="27" t="s">
        <v>20</v>
      </c>
      <c r="E4" s="27" t="s">
        <v>40</v>
      </c>
      <c r="F4" s="27"/>
      <c r="G4" s="27"/>
      <c r="H4" s="27"/>
      <c r="I4" s="28" t="s">
        <v>16</v>
      </c>
      <c r="J4" s="28"/>
      <c r="K4" s="28" t="s">
        <v>21</v>
      </c>
      <c r="L4" s="28"/>
      <c r="M4" s="30" t="s">
        <v>8</v>
      </c>
      <c r="N4" s="30"/>
      <c r="O4" s="30" t="s">
        <v>22</v>
      </c>
      <c r="P4" s="30"/>
      <c r="Q4" s="30" t="s">
        <v>23</v>
      </c>
      <c r="R4" s="30"/>
      <c r="S4" s="30" t="s">
        <v>24</v>
      </c>
      <c r="T4" s="30"/>
      <c r="U4" s="30" t="s">
        <v>25</v>
      </c>
      <c r="V4" s="30"/>
      <c r="W4" s="30" t="s">
        <v>26</v>
      </c>
      <c r="X4" s="30"/>
      <c r="Y4" s="30" t="s">
        <v>10</v>
      </c>
      <c r="Z4" s="30"/>
      <c r="AA4" s="31" t="s">
        <v>27</v>
      </c>
      <c r="AB4" s="32"/>
      <c r="AC4" s="32"/>
      <c r="AD4" s="32"/>
      <c r="AE4" s="32"/>
      <c r="AF4" s="33"/>
    </row>
    <row r="5" spans="1:32" ht="17.25" customHeight="1" x14ac:dyDescent="0.25">
      <c r="A5" s="27"/>
      <c r="B5" s="27"/>
      <c r="C5" s="27"/>
      <c r="D5" s="27"/>
      <c r="E5" s="30" t="s">
        <v>28</v>
      </c>
      <c r="F5" s="30" t="s">
        <v>9</v>
      </c>
      <c r="G5" s="29" t="s">
        <v>29</v>
      </c>
      <c r="H5" s="29"/>
      <c r="I5" s="30" t="s">
        <v>28</v>
      </c>
      <c r="J5" s="30" t="s">
        <v>9</v>
      </c>
      <c r="K5" s="30" t="s">
        <v>28</v>
      </c>
      <c r="L5" s="30" t="s">
        <v>9</v>
      </c>
      <c r="M5" s="30" t="s">
        <v>28</v>
      </c>
      <c r="N5" s="30" t="s">
        <v>9</v>
      </c>
      <c r="O5" s="30" t="s">
        <v>28</v>
      </c>
      <c r="P5" s="30" t="s">
        <v>9</v>
      </c>
      <c r="Q5" s="30" t="s">
        <v>28</v>
      </c>
      <c r="R5" s="30" t="s">
        <v>9</v>
      </c>
      <c r="S5" s="30" t="s">
        <v>28</v>
      </c>
      <c r="T5" s="30" t="s">
        <v>9</v>
      </c>
      <c r="U5" s="30" t="s">
        <v>28</v>
      </c>
      <c r="V5" s="30" t="s">
        <v>9</v>
      </c>
      <c r="W5" s="30" t="s">
        <v>28</v>
      </c>
      <c r="X5" s="30" t="s">
        <v>9</v>
      </c>
      <c r="Y5" s="30" t="s">
        <v>28</v>
      </c>
      <c r="Z5" s="30" t="s">
        <v>9</v>
      </c>
      <c r="AA5" s="30" t="s">
        <v>28</v>
      </c>
      <c r="AB5" s="30" t="s">
        <v>9</v>
      </c>
      <c r="AC5" s="35" t="s">
        <v>29</v>
      </c>
      <c r="AD5" s="36"/>
      <c r="AE5" s="36"/>
      <c r="AF5" s="37"/>
    </row>
    <row r="6" spans="1:32" ht="33" customHeight="1" x14ac:dyDescent="0.25">
      <c r="A6" s="27"/>
      <c r="B6" s="27"/>
      <c r="C6" s="27"/>
      <c r="D6" s="27"/>
      <c r="E6" s="30"/>
      <c r="F6" s="30"/>
      <c r="G6" s="22" t="s">
        <v>41</v>
      </c>
      <c r="H6" s="23" t="s">
        <v>42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22" t="s">
        <v>30</v>
      </c>
      <c r="AD6" s="22" t="s">
        <v>31</v>
      </c>
      <c r="AE6" s="22" t="s">
        <v>43</v>
      </c>
      <c r="AF6" s="22" t="s">
        <v>32</v>
      </c>
    </row>
    <row r="7" spans="1:32" x14ac:dyDescent="0.25">
      <c r="A7" s="6">
        <v>1</v>
      </c>
      <c r="B7" s="7" t="s">
        <v>11</v>
      </c>
      <c r="C7" s="8">
        <f t="shared" ref="C7:D21" si="0">E7+I7+K7+M7+O7+Q7+S7+U7+W7+Y7+AA7</f>
        <v>5190</v>
      </c>
      <c r="D7" s="8">
        <f>F7+J7+L7+N7+P7+R7+T7+V7+X7+Z7+AB7</f>
        <v>1990</v>
      </c>
      <c r="E7" s="9">
        <v>1700</v>
      </c>
      <c r="F7" s="9">
        <f>G7+H7</f>
        <v>350</v>
      </c>
      <c r="G7" s="9">
        <v>350</v>
      </c>
      <c r="H7" s="9"/>
      <c r="I7" s="9">
        <v>1800</v>
      </c>
      <c r="J7" s="9">
        <v>800</v>
      </c>
      <c r="K7" s="9">
        <v>70</v>
      </c>
      <c r="L7" s="9"/>
      <c r="M7" s="9">
        <v>300</v>
      </c>
      <c r="N7" s="9"/>
      <c r="O7" s="8">
        <v>0</v>
      </c>
      <c r="P7" s="8"/>
      <c r="Q7" s="9">
        <v>40</v>
      </c>
      <c r="R7" s="9">
        <v>40</v>
      </c>
      <c r="S7" s="9">
        <v>30</v>
      </c>
      <c r="T7" s="9">
        <v>30</v>
      </c>
      <c r="U7" s="9">
        <v>170</v>
      </c>
      <c r="V7" s="9">
        <v>170</v>
      </c>
      <c r="W7" s="9">
        <v>800</v>
      </c>
      <c r="X7" s="9">
        <v>600</v>
      </c>
      <c r="Y7" s="9">
        <v>20</v>
      </c>
      <c r="Z7" s="9"/>
      <c r="AA7" s="9">
        <v>260</v>
      </c>
      <c r="AB7" s="24">
        <f>AC7+AD7+AE7+AF7</f>
        <v>0</v>
      </c>
      <c r="AC7" s="1"/>
      <c r="AD7" s="1"/>
      <c r="AE7" s="1"/>
      <c r="AF7" s="1"/>
    </row>
    <row r="8" spans="1:32" x14ac:dyDescent="0.25">
      <c r="A8" s="6">
        <v>2</v>
      </c>
      <c r="B8" s="7" t="s">
        <v>33</v>
      </c>
      <c r="C8" s="8">
        <f t="shared" si="0"/>
        <v>3830</v>
      </c>
      <c r="D8" s="8">
        <f t="shared" si="0"/>
        <v>840</v>
      </c>
      <c r="E8" s="9">
        <v>1300</v>
      </c>
      <c r="F8" s="9">
        <f t="shared" ref="F8:F21" si="1">G8+H8</f>
        <v>120</v>
      </c>
      <c r="G8" s="9">
        <v>120</v>
      </c>
      <c r="H8" s="9"/>
      <c r="I8" s="9">
        <v>1570</v>
      </c>
      <c r="J8" s="9">
        <v>500</v>
      </c>
      <c r="K8" s="9">
        <v>0</v>
      </c>
      <c r="L8" s="9"/>
      <c r="M8" s="9">
        <v>0</v>
      </c>
      <c r="N8" s="9"/>
      <c r="O8" s="8">
        <v>0</v>
      </c>
      <c r="P8" s="8"/>
      <c r="Q8" s="9">
        <v>30</v>
      </c>
      <c r="R8" s="9">
        <v>30</v>
      </c>
      <c r="S8" s="9">
        <v>0</v>
      </c>
      <c r="T8" s="9"/>
      <c r="U8" s="9">
        <v>230</v>
      </c>
      <c r="V8" s="9">
        <v>100</v>
      </c>
      <c r="W8" s="9">
        <v>100</v>
      </c>
      <c r="X8" s="9">
        <v>30</v>
      </c>
      <c r="Y8" s="9">
        <v>0</v>
      </c>
      <c r="Z8" s="9"/>
      <c r="AA8" s="9">
        <v>600</v>
      </c>
      <c r="AB8" s="24">
        <f t="shared" ref="AB8:AB21" si="2">AC8+AD8+AE8+AF8</f>
        <v>60</v>
      </c>
      <c r="AC8" s="1"/>
      <c r="AD8" s="1">
        <v>60</v>
      </c>
      <c r="AE8" s="1"/>
      <c r="AF8" s="1"/>
    </row>
    <row r="9" spans="1:32" x14ac:dyDescent="0.25">
      <c r="A9" s="6">
        <v>3</v>
      </c>
      <c r="B9" s="7" t="s">
        <v>1</v>
      </c>
      <c r="C9" s="8">
        <f t="shared" si="0"/>
        <v>7800</v>
      </c>
      <c r="D9" s="8">
        <f t="shared" si="0"/>
        <v>4209</v>
      </c>
      <c r="E9" s="9">
        <v>6020</v>
      </c>
      <c r="F9" s="9">
        <f t="shared" si="1"/>
        <v>3333</v>
      </c>
      <c r="G9" s="9">
        <v>3333</v>
      </c>
      <c r="H9" s="9"/>
      <c r="I9" s="9">
        <v>800</v>
      </c>
      <c r="J9" s="9">
        <v>562</v>
      </c>
      <c r="K9" s="9">
        <v>160</v>
      </c>
      <c r="L9" s="9">
        <v>33</v>
      </c>
      <c r="M9" s="9">
        <v>0</v>
      </c>
      <c r="N9" s="9"/>
      <c r="O9" s="8">
        <v>0</v>
      </c>
      <c r="P9" s="8"/>
      <c r="Q9" s="9">
        <v>20</v>
      </c>
      <c r="R9" s="9"/>
      <c r="S9" s="9">
        <v>0</v>
      </c>
      <c r="T9" s="9"/>
      <c r="U9" s="9">
        <v>150</v>
      </c>
      <c r="V9" s="9">
        <v>128</v>
      </c>
      <c r="W9" s="9">
        <v>150</v>
      </c>
      <c r="X9" s="9">
        <v>71</v>
      </c>
      <c r="Y9" s="9">
        <v>0</v>
      </c>
      <c r="Z9" s="9"/>
      <c r="AA9" s="9">
        <v>500</v>
      </c>
      <c r="AB9" s="24">
        <f t="shared" si="2"/>
        <v>82</v>
      </c>
      <c r="AC9" s="1"/>
      <c r="AD9" s="1"/>
      <c r="AE9" s="1"/>
      <c r="AF9" s="1">
        <v>82</v>
      </c>
    </row>
    <row r="10" spans="1:32" x14ac:dyDescent="0.25">
      <c r="A10" s="6">
        <v>4</v>
      </c>
      <c r="B10" s="7" t="s">
        <v>15</v>
      </c>
      <c r="C10" s="8">
        <f t="shared" si="0"/>
        <v>19440</v>
      </c>
      <c r="D10" s="8">
        <f t="shared" si="0"/>
        <v>2730</v>
      </c>
      <c r="E10" s="9">
        <v>8000</v>
      </c>
      <c r="F10" s="9">
        <f t="shared" si="1"/>
        <v>1000</v>
      </c>
      <c r="G10" s="9">
        <v>1000</v>
      </c>
      <c r="H10" s="9"/>
      <c r="I10" s="9">
        <v>5700</v>
      </c>
      <c r="J10" s="9">
        <v>1200</v>
      </c>
      <c r="K10" s="9">
        <v>260</v>
      </c>
      <c r="L10" s="9"/>
      <c r="M10" s="9">
        <v>1000</v>
      </c>
      <c r="N10" s="9"/>
      <c r="O10" s="8">
        <v>800</v>
      </c>
      <c r="P10" s="8">
        <v>50</v>
      </c>
      <c r="Q10" s="9">
        <v>180</v>
      </c>
      <c r="R10" s="9"/>
      <c r="S10" s="9">
        <v>450</v>
      </c>
      <c r="T10" s="9"/>
      <c r="U10" s="9">
        <v>1400</v>
      </c>
      <c r="V10" s="9">
        <v>300</v>
      </c>
      <c r="W10" s="9">
        <v>650</v>
      </c>
      <c r="X10" s="9">
        <v>120</v>
      </c>
      <c r="Y10" s="9">
        <v>0</v>
      </c>
      <c r="Z10" s="9"/>
      <c r="AA10" s="9">
        <v>1000</v>
      </c>
      <c r="AB10" s="24">
        <f t="shared" si="2"/>
        <v>60</v>
      </c>
      <c r="AC10" s="1"/>
      <c r="AD10" s="1"/>
      <c r="AE10" s="1">
        <v>60</v>
      </c>
      <c r="AF10" s="1"/>
    </row>
    <row r="11" spans="1:32" x14ac:dyDescent="0.25">
      <c r="A11" s="6">
        <v>5</v>
      </c>
      <c r="B11" s="7" t="s">
        <v>13</v>
      </c>
      <c r="C11" s="8">
        <f t="shared" si="0"/>
        <v>2700</v>
      </c>
      <c r="D11" s="8">
        <f t="shared" si="0"/>
        <v>2179</v>
      </c>
      <c r="E11" s="9">
        <v>80</v>
      </c>
      <c r="F11" s="9">
        <f t="shared" si="1"/>
        <v>115</v>
      </c>
      <c r="G11" s="9">
        <v>75</v>
      </c>
      <c r="H11" s="9">
        <v>40</v>
      </c>
      <c r="I11" s="9">
        <v>1100</v>
      </c>
      <c r="J11" s="9">
        <v>965</v>
      </c>
      <c r="K11" s="9">
        <v>520</v>
      </c>
      <c r="L11" s="9">
        <v>380</v>
      </c>
      <c r="M11" s="9">
        <v>600</v>
      </c>
      <c r="N11" s="9">
        <v>395</v>
      </c>
      <c r="O11" s="8">
        <v>40</v>
      </c>
      <c r="P11" s="8">
        <v>35</v>
      </c>
      <c r="Q11" s="9">
        <v>40</v>
      </c>
      <c r="R11" s="9">
        <v>19</v>
      </c>
      <c r="S11" s="9">
        <v>40</v>
      </c>
      <c r="T11" s="9">
        <v>35</v>
      </c>
      <c r="U11" s="9">
        <v>130</v>
      </c>
      <c r="V11" s="9">
        <v>120</v>
      </c>
      <c r="W11" s="9">
        <v>30</v>
      </c>
      <c r="X11" s="9">
        <v>25</v>
      </c>
      <c r="Y11" s="9">
        <v>0</v>
      </c>
      <c r="Z11" s="9"/>
      <c r="AA11" s="9">
        <v>120</v>
      </c>
      <c r="AB11" s="24">
        <f t="shared" si="2"/>
        <v>90</v>
      </c>
      <c r="AC11" s="1"/>
      <c r="AD11" s="1"/>
      <c r="AE11" s="1"/>
      <c r="AF11" s="1">
        <v>90</v>
      </c>
    </row>
    <row r="12" spans="1:32" x14ac:dyDescent="0.25">
      <c r="A12" s="6">
        <v>6</v>
      </c>
      <c r="B12" s="7" t="s">
        <v>2</v>
      </c>
      <c r="C12" s="8">
        <f t="shared" si="0"/>
        <v>21850</v>
      </c>
      <c r="D12" s="8">
        <f t="shared" si="0"/>
        <v>10596</v>
      </c>
      <c r="E12" s="9">
        <v>4500</v>
      </c>
      <c r="F12" s="9">
        <f>G12+H12</f>
        <v>3740</v>
      </c>
      <c r="G12" s="9">
        <v>3710</v>
      </c>
      <c r="H12" s="9">
        <v>30</v>
      </c>
      <c r="I12" s="9">
        <v>5000</v>
      </c>
      <c r="J12" s="9">
        <v>5170</v>
      </c>
      <c r="K12" s="9">
        <v>0</v>
      </c>
      <c r="L12" s="9"/>
      <c r="M12" s="9">
        <v>10500</v>
      </c>
      <c r="N12" s="9"/>
      <c r="O12" s="8">
        <v>120</v>
      </c>
      <c r="P12" s="8">
        <v>275</v>
      </c>
      <c r="Q12" s="9">
        <v>0</v>
      </c>
      <c r="R12" s="9"/>
      <c r="S12" s="9">
        <v>100</v>
      </c>
      <c r="T12" s="9">
        <v>355</v>
      </c>
      <c r="U12" s="9">
        <v>470</v>
      </c>
      <c r="V12" s="9">
        <v>410</v>
      </c>
      <c r="W12" s="9">
        <v>110</v>
      </c>
      <c r="X12" s="9">
        <v>116</v>
      </c>
      <c r="Y12" s="9">
        <v>550</v>
      </c>
      <c r="Z12" s="9"/>
      <c r="AA12" s="9">
        <v>500</v>
      </c>
      <c r="AB12" s="24">
        <f t="shared" si="2"/>
        <v>530</v>
      </c>
      <c r="AC12" s="1"/>
      <c r="AD12" s="1">
        <v>480</v>
      </c>
      <c r="AE12" s="1"/>
      <c r="AF12" s="1">
        <v>50</v>
      </c>
    </row>
    <row r="13" spans="1:32" x14ac:dyDescent="0.25">
      <c r="A13" s="6">
        <v>7</v>
      </c>
      <c r="B13" s="7" t="s">
        <v>3</v>
      </c>
      <c r="C13" s="8">
        <f t="shared" si="0"/>
        <v>8490</v>
      </c>
      <c r="D13" s="8">
        <f t="shared" si="0"/>
        <v>1600</v>
      </c>
      <c r="E13" s="9">
        <v>1500</v>
      </c>
      <c r="F13" s="9">
        <f t="shared" si="1"/>
        <v>120</v>
      </c>
      <c r="G13" s="9">
        <v>120</v>
      </c>
      <c r="H13" s="9"/>
      <c r="I13" s="9">
        <v>4000</v>
      </c>
      <c r="J13" s="9">
        <v>983</v>
      </c>
      <c r="K13" s="9">
        <v>240</v>
      </c>
      <c r="L13" s="9">
        <v>2</v>
      </c>
      <c r="M13" s="9">
        <v>180</v>
      </c>
      <c r="N13" s="9"/>
      <c r="O13" s="8">
        <v>0</v>
      </c>
      <c r="P13" s="8"/>
      <c r="Q13" s="9">
        <v>150</v>
      </c>
      <c r="R13" s="9">
        <v>45</v>
      </c>
      <c r="S13" s="9">
        <v>150</v>
      </c>
      <c r="T13" s="9">
        <v>52</v>
      </c>
      <c r="U13" s="9">
        <v>550</v>
      </c>
      <c r="V13" s="9">
        <v>96</v>
      </c>
      <c r="W13" s="9">
        <v>800</v>
      </c>
      <c r="X13" s="9">
        <v>185</v>
      </c>
      <c r="Y13" s="9">
        <v>20</v>
      </c>
      <c r="Z13" s="9"/>
      <c r="AA13" s="9">
        <v>900</v>
      </c>
      <c r="AB13" s="24">
        <f t="shared" si="2"/>
        <v>117</v>
      </c>
      <c r="AC13" s="1"/>
      <c r="AD13" s="1">
        <v>85</v>
      </c>
      <c r="AE13" s="1">
        <v>30</v>
      </c>
      <c r="AF13" s="1">
        <v>2</v>
      </c>
    </row>
    <row r="14" spans="1:32" x14ac:dyDescent="0.25">
      <c r="A14" s="6">
        <v>8</v>
      </c>
      <c r="B14" s="7" t="s">
        <v>34</v>
      </c>
      <c r="C14" s="8">
        <f t="shared" si="0"/>
        <v>7750</v>
      </c>
      <c r="D14" s="8">
        <f t="shared" si="0"/>
        <v>2597</v>
      </c>
      <c r="E14" s="9">
        <v>2000</v>
      </c>
      <c r="F14" s="9">
        <f t="shared" si="1"/>
        <v>60</v>
      </c>
      <c r="G14" s="9">
        <v>60</v>
      </c>
      <c r="H14" s="9"/>
      <c r="I14" s="9">
        <v>4000</v>
      </c>
      <c r="J14" s="9">
        <v>1529</v>
      </c>
      <c r="K14" s="9">
        <v>90</v>
      </c>
      <c r="L14" s="9">
        <v>10</v>
      </c>
      <c r="M14" s="9">
        <v>120</v>
      </c>
      <c r="N14" s="9"/>
      <c r="O14" s="8">
        <v>200</v>
      </c>
      <c r="P14" s="8">
        <v>182</v>
      </c>
      <c r="Q14" s="9">
        <v>400</v>
      </c>
      <c r="R14" s="9">
        <v>220</v>
      </c>
      <c r="S14" s="9">
        <v>450</v>
      </c>
      <c r="T14" s="9">
        <v>233</v>
      </c>
      <c r="U14" s="9">
        <v>290</v>
      </c>
      <c r="V14" s="9">
        <v>263</v>
      </c>
      <c r="W14" s="9">
        <v>130</v>
      </c>
      <c r="X14" s="9">
        <v>100</v>
      </c>
      <c r="Y14" s="9">
        <v>70</v>
      </c>
      <c r="Z14" s="9"/>
      <c r="AA14" s="9">
        <v>0</v>
      </c>
      <c r="AB14" s="24">
        <f t="shared" si="2"/>
        <v>0</v>
      </c>
      <c r="AC14" s="1"/>
      <c r="AD14" s="1"/>
      <c r="AE14" s="1"/>
      <c r="AF14" s="1"/>
    </row>
    <row r="15" spans="1:32" x14ac:dyDescent="0.25">
      <c r="A15" s="6">
        <v>9</v>
      </c>
      <c r="B15" s="7" t="s">
        <v>4</v>
      </c>
      <c r="C15" s="8">
        <f t="shared" si="0"/>
        <v>4870</v>
      </c>
      <c r="D15" s="8">
        <f t="shared" si="0"/>
        <v>500</v>
      </c>
      <c r="E15" s="9">
        <v>2600</v>
      </c>
      <c r="F15" s="9">
        <f t="shared" si="1"/>
        <v>500</v>
      </c>
      <c r="G15" s="9">
        <v>500</v>
      </c>
      <c r="H15" s="9"/>
      <c r="I15" s="9">
        <v>1500</v>
      </c>
      <c r="J15" s="9"/>
      <c r="K15" s="9">
        <v>50</v>
      </c>
      <c r="L15" s="9"/>
      <c r="M15" s="9">
        <v>30</v>
      </c>
      <c r="N15" s="9"/>
      <c r="O15" s="8">
        <v>40</v>
      </c>
      <c r="P15" s="8"/>
      <c r="Q15" s="9">
        <v>30</v>
      </c>
      <c r="R15" s="9"/>
      <c r="S15" s="9">
        <v>20</v>
      </c>
      <c r="T15" s="9"/>
      <c r="U15" s="9">
        <v>100</v>
      </c>
      <c r="V15" s="9"/>
      <c r="W15" s="9">
        <v>150</v>
      </c>
      <c r="X15" s="9"/>
      <c r="Y15" s="9">
        <v>0</v>
      </c>
      <c r="Z15" s="9"/>
      <c r="AA15" s="9">
        <v>350</v>
      </c>
      <c r="AB15" s="24">
        <f t="shared" si="2"/>
        <v>0</v>
      </c>
      <c r="AC15" s="1"/>
      <c r="AD15" s="1"/>
      <c r="AE15" s="1"/>
      <c r="AF15" s="1"/>
    </row>
    <row r="16" spans="1:32" x14ac:dyDescent="0.25">
      <c r="A16" s="39">
        <v>10</v>
      </c>
      <c r="B16" s="40" t="s">
        <v>5</v>
      </c>
      <c r="C16" s="8">
        <f t="shared" si="0"/>
        <v>30060</v>
      </c>
      <c r="D16" s="8">
        <f t="shared" si="0"/>
        <v>16220</v>
      </c>
      <c r="E16" s="9">
        <v>6800</v>
      </c>
      <c r="F16" s="9">
        <f t="shared" si="1"/>
        <v>3390</v>
      </c>
      <c r="G16" s="9">
        <v>3390</v>
      </c>
      <c r="H16" s="9"/>
      <c r="I16" s="9">
        <v>4500</v>
      </c>
      <c r="J16" s="9">
        <v>2620</v>
      </c>
      <c r="K16" s="9">
        <v>450</v>
      </c>
      <c r="L16" s="9">
        <v>200</v>
      </c>
      <c r="M16" s="9">
        <v>5000</v>
      </c>
      <c r="N16" s="9">
        <v>2560</v>
      </c>
      <c r="O16" s="8">
        <v>1200</v>
      </c>
      <c r="P16" s="8">
        <v>390</v>
      </c>
      <c r="Q16" s="9">
        <v>40</v>
      </c>
      <c r="R16" s="9">
        <v>20</v>
      </c>
      <c r="S16" s="9">
        <v>50</v>
      </c>
      <c r="T16" s="9">
        <v>30</v>
      </c>
      <c r="U16" s="9">
        <v>4800</v>
      </c>
      <c r="V16" s="9">
        <v>1850</v>
      </c>
      <c r="W16" s="9">
        <v>650</v>
      </c>
      <c r="X16" s="9">
        <v>490</v>
      </c>
      <c r="Y16" s="9">
        <v>5500</v>
      </c>
      <c r="Z16" s="9">
        <v>2890</v>
      </c>
      <c r="AA16" s="9">
        <v>1070</v>
      </c>
      <c r="AB16" s="24">
        <f t="shared" si="2"/>
        <v>1780</v>
      </c>
      <c r="AC16" s="1">
        <v>90</v>
      </c>
      <c r="AD16" s="1">
        <v>530</v>
      </c>
      <c r="AE16" s="1">
        <v>1160</v>
      </c>
      <c r="AF16" s="1"/>
    </row>
    <row r="17" spans="1:32" x14ac:dyDescent="0.25">
      <c r="A17" s="6">
        <v>11</v>
      </c>
      <c r="B17" s="7" t="s">
        <v>35</v>
      </c>
      <c r="C17" s="8">
        <f t="shared" si="0"/>
        <v>18550</v>
      </c>
      <c r="D17" s="8">
        <f t="shared" si="0"/>
        <v>9919</v>
      </c>
      <c r="E17" s="9">
        <v>900</v>
      </c>
      <c r="F17" s="9">
        <f t="shared" si="1"/>
        <v>120</v>
      </c>
      <c r="G17" s="9">
        <v>120</v>
      </c>
      <c r="H17" s="9"/>
      <c r="I17" s="9">
        <v>9500</v>
      </c>
      <c r="J17" s="9">
        <v>4320</v>
      </c>
      <c r="K17" s="9">
        <v>200</v>
      </c>
      <c r="L17" s="9">
        <v>110</v>
      </c>
      <c r="M17" s="9">
        <v>4500</v>
      </c>
      <c r="N17" s="9">
        <v>3800</v>
      </c>
      <c r="O17" s="8">
        <v>700</v>
      </c>
      <c r="P17" s="8">
        <v>430</v>
      </c>
      <c r="Q17" s="9">
        <v>100</v>
      </c>
      <c r="R17" s="9"/>
      <c r="S17" s="9">
        <v>800</v>
      </c>
      <c r="T17" s="9">
        <v>240</v>
      </c>
      <c r="U17" s="9">
        <v>900</v>
      </c>
      <c r="V17" s="9">
        <v>320</v>
      </c>
      <c r="W17" s="9">
        <v>250</v>
      </c>
      <c r="X17" s="9">
        <v>150</v>
      </c>
      <c r="Y17" s="9">
        <v>0</v>
      </c>
      <c r="Z17" s="9"/>
      <c r="AA17" s="9">
        <v>700</v>
      </c>
      <c r="AB17" s="24">
        <f t="shared" si="2"/>
        <v>429</v>
      </c>
      <c r="AC17" s="1"/>
      <c r="AD17" s="1">
        <v>120</v>
      </c>
      <c r="AE17" s="1">
        <v>220</v>
      </c>
      <c r="AF17" s="1">
        <v>89</v>
      </c>
    </row>
    <row r="18" spans="1:32" x14ac:dyDescent="0.25">
      <c r="A18" s="6">
        <v>12</v>
      </c>
      <c r="B18" s="7" t="s">
        <v>12</v>
      </c>
      <c r="C18" s="8">
        <f t="shared" si="0"/>
        <v>30410</v>
      </c>
      <c r="D18" s="8">
        <f t="shared" si="0"/>
        <v>11196</v>
      </c>
      <c r="E18" s="9">
        <v>14000</v>
      </c>
      <c r="F18" s="9">
        <f t="shared" si="1"/>
        <v>2800</v>
      </c>
      <c r="G18" s="9">
        <v>2800</v>
      </c>
      <c r="H18" s="9"/>
      <c r="I18" s="9">
        <v>2000</v>
      </c>
      <c r="J18" s="9">
        <v>1200</v>
      </c>
      <c r="K18" s="9">
        <v>80</v>
      </c>
      <c r="L18" s="9">
        <v>24</v>
      </c>
      <c r="M18" s="9">
        <v>9100</v>
      </c>
      <c r="N18" s="9">
        <v>5288</v>
      </c>
      <c r="O18" s="8">
        <v>1600</v>
      </c>
      <c r="P18" s="8">
        <v>399</v>
      </c>
      <c r="Q18" s="9">
        <v>230</v>
      </c>
      <c r="R18" s="9">
        <v>17</v>
      </c>
      <c r="S18" s="9">
        <v>200</v>
      </c>
      <c r="T18" s="9">
        <v>9</v>
      </c>
      <c r="U18" s="9">
        <v>600</v>
      </c>
      <c r="V18" s="9">
        <v>80</v>
      </c>
      <c r="W18" s="9">
        <v>300</v>
      </c>
      <c r="X18" s="9">
        <v>203</v>
      </c>
      <c r="Y18" s="9">
        <v>2000</v>
      </c>
      <c r="Z18" s="9">
        <v>1015</v>
      </c>
      <c r="AA18" s="9">
        <v>300</v>
      </c>
      <c r="AB18" s="24">
        <f t="shared" si="2"/>
        <v>161</v>
      </c>
      <c r="AC18" s="1"/>
      <c r="AD18" s="1">
        <v>138</v>
      </c>
      <c r="AE18" s="1"/>
      <c r="AF18" s="1">
        <v>23</v>
      </c>
    </row>
    <row r="19" spans="1:32" x14ac:dyDescent="0.25">
      <c r="A19" s="6">
        <v>13</v>
      </c>
      <c r="B19" s="7" t="s">
        <v>14</v>
      </c>
      <c r="C19" s="8">
        <f t="shared" si="0"/>
        <v>12140</v>
      </c>
      <c r="D19" s="8">
        <f t="shared" si="0"/>
        <v>8909</v>
      </c>
      <c r="E19" s="9">
        <v>7000</v>
      </c>
      <c r="F19" s="9">
        <f t="shared" si="1"/>
        <v>6125</v>
      </c>
      <c r="G19" s="9">
        <v>6005</v>
      </c>
      <c r="H19" s="9">
        <v>120</v>
      </c>
      <c r="I19" s="9">
        <v>2900</v>
      </c>
      <c r="J19" s="9">
        <v>1640</v>
      </c>
      <c r="K19" s="9">
        <v>110</v>
      </c>
      <c r="L19" s="9">
        <v>55</v>
      </c>
      <c r="M19" s="9">
        <v>900</v>
      </c>
      <c r="N19" s="9">
        <v>536</v>
      </c>
      <c r="O19" s="8">
        <v>0</v>
      </c>
      <c r="P19" s="8"/>
      <c r="Q19" s="9">
        <v>40</v>
      </c>
      <c r="R19" s="9">
        <v>34</v>
      </c>
      <c r="S19" s="9">
        <v>30</v>
      </c>
      <c r="T19" s="9">
        <v>26</v>
      </c>
      <c r="U19" s="9">
        <v>160</v>
      </c>
      <c r="V19" s="9">
        <v>195</v>
      </c>
      <c r="W19" s="9">
        <v>200</v>
      </c>
      <c r="X19" s="9">
        <v>213</v>
      </c>
      <c r="Y19" s="9">
        <v>0</v>
      </c>
      <c r="Z19" s="9"/>
      <c r="AA19" s="9">
        <v>800</v>
      </c>
      <c r="AB19" s="24">
        <f t="shared" si="2"/>
        <v>85</v>
      </c>
      <c r="AC19" s="1"/>
      <c r="AD19" s="1">
        <v>85</v>
      </c>
      <c r="AE19" s="1"/>
      <c r="AF19" s="1"/>
    </row>
    <row r="20" spans="1:32" x14ac:dyDescent="0.25">
      <c r="A20" s="6">
        <v>14</v>
      </c>
      <c r="B20" s="7" t="s">
        <v>36</v>
      </c>
      <c r="C20" s="8">
        <f t="shared" si="0"/>
        <v>19320</v>
      </c>
      <c r="D20" s="8">
        <f t="shared" si="0"/>
        <v>1520</v>
      </c>
      <c r="E20" s="9">
        <v>1800</v>
      </c>
      <c r="F20" s="9">
        <f t="shared" si="1"/>
        <v>120</v>
      </c>
      <c r="G20" s="9">
        <v>120</v>
      </c>
      <c r="H20" s="9"/>
      <c r="I20" s="9">
        <v>3900</v>
      </c>
      <c r="J20" s="9">
        <v>205</v>
      </c>
      <c r="K20" s="9">
        <v>80</v>
      </c>
      <c r="L20" s="9"/>
      <c r="M20" s="9">
        <v>5700</v>
      </c>
      <c r="N20" s="9">
        <v>615</v>
      </c>
      <c r="O20" s="8">
        <v>0</v>
      </c>
      <c r="P20" s="8"/>
      <c r="Q20" s="9">
        <v>0</v>
      </c>
      <c r="R20" s="9"/>
      <c r="S20" s="9">
        <v>0</v>
      </c>
      <c r="T20" s="9"/>
      <c r="U20" s="9">
        <v>750</v>
      </c>
      <c r="V20" s="9">
        <v>79</v>
      </c>
      <c r="W20" s="9">
        <v>250</v>
      </c>
      <c r="X20" s="9"/>
      <c r="Y20" s="9">
        <v>5340</v>
      </c>
      <c r="Z20" s="9">
        <v>263</v>
      </c>
      <c r="AA20" s="9">
        <v>1500</v>
      </c>
      <c r="AB20" s="24">
        <f t="shared" si="2"/>
        <v>238</v>
      </c>
      <c r="AC20" s="1">
        <v>60</v>
      </c>
      <c r="AD20" s="1"/>
      <c r="AE20" s="1"/>
      <c r="AF20" s="1">
        <v>178</v>
      </c>
    </row>
    <row r="21" spans="1:32" x14ac:dyDescent="0.25">
      <c r="A21" s="6">
        <v>15</v>
      </c>
      <c r="B21" s="7" t="s">
        <v>6</v>
      </c>
      <c r="C21" s="8">
        <f t="shared" si="0"/>
        <v>11500</v>
      </c>
      <c r="D21" s="8">
        <f t="shared" si="0"/>
        <v>8938</v>
      </c>
      <c r="E21" s="9">
        <v>1800</v>
      </c>
      <c r="F21" s="9">
        <f t="shared" si="1"/>
        <v>400</v>
      </c>
      <c r="G21" s="9">
        <v>400</v>
      </c>
      <c r="H21" s="9"/>
      <c r="I21" s="9">
        <v>4100</v>
      </c>
      <c r="J21" s="9">
        <v>4090</v>
      </c>
      <c r="K21" s="9">
        <v>0</v>
      </c>
      <c r="L21" s="9"/>
      <c r="M21" s="9">
        <v>2570</v>
      </c>
      <c r="N21" s="9">
        <v>2194</v>
      </c>
      <c r="O21" s="8">
        <v>1200</v>
      </c>
      <c r="P21" s="8">
        <v>919</v>
      </c>
      <c r="Q21" s="9">
        <v>200</v>
      </c>
      <c r="R21" s="9">
        <v>39</v>
      </c>
      <c r="S21" s="9">
        <v>180</v>
      </c>
      <c r="T21" s="9">
        <v>121</v>
      </c>
      <c r="U21" s="9">
        <v>300</v>
      </c>
      <c r="V21" s="9">
        <v>100</v>
      </c>
      <c r="W21" s="9">
        <v>250</v>
      </c>
      <c r="X21" s="9">
        <v>468</v>
      </c>
      <c r="Y21" s="9">
        <v>500</v>
      </c>
      <c r="Z21" s="9">
        <v>372</v>
      </c>
      <c r="AA21" s="9">
        <v>400</v>
      </c>
      <c r="AB21" s="24">
        <f t="shared" si="2"/>
        <v>235</v>
      </c>
      <c r="AC21" s="1">
        <v>55</v>
      </c>
      <c r="AD21" s="1">
        <v>147</v>
      </c>
      <c r="AE21" s="1"/>
      <c r="AF21" s="1">
        <v>33</v>
      </c>
    </row>
    <row r="22" spans="1:32" ht="22.5" customHeight="1" x14ac:dyDescent="0.25">
      <c r="A22" s="38" t="s">
        <v>7</v>
      </c>
      <c r="B22" s="38"/>
      <c r="C22" s="10">
        <f>SUM(C7:C21)</f>
        <v>203900</v>
      </c>
      <c r="D22" s="10">
        <f t="shared" ref="D22:AF22" si="3">SUM(D7:D21)</f>
        <v>83943</v>
      </c>
      <c r="E22" s="10">
        <f t="shared" si="3"/>
        <v>60000</v>
      </c>
      <c r="F22" s="10">
        <f t="shared" si="3"/>
        <v>22293</v>
      </c>
      <c r="G22" s="10">
        <f t="shared" si="3"/>
        <v>22103</v>
      </c>
      <c r="H22" s="10">
        <f t="shared" si="3"/>
        <v>190</v>
      </c>
      <c r="I22" s="10">
        <f t="shared" si="3"/>
        <v>52370</v>
      </c>
      <c r="J22" s="10">
        <f t="shared" si="3"/>
        <v>25784</v>
      </c>
      <c r="K22" s="10">
        <f t="shared" si="3"/>
        <v>2310</v>
      </c>
      <c r="L22" s="10">
        <f t="shared" si="3"/>
        <v>814</v>
      </c>
      <c r="M22" s="10">
        <f t="shared" si="3"/>
        <v>40500</v>
      </c>
      <c r="N22" s="10">
        <f t="shared" si="3"/>
        <v>15388</v>
      </c>
      <c r="O22" s="10">
        <f t="shared" si="3"/>
        <v>5900</v>
      </c>
      <c r="P22" s="10">
        <f t="shared" si="3"/>
        <v>2680</v>
      </c>
      <c r="Q22" s="10">
        <f t="shared" si="3"/>
        <v>1500</v>
      </c>
      <c r="R22" s="10">
        <f t="shared" si="3"/>
        <v>464</v>
      </c>
      <c r="S22" s="10">
        <f t="shared" si="3"/>
        <v>2500</v>
      </c>
      <c r="T22" s="10">
        <f t="shared" si="3"/>
        <v>1131</v>
      </c>
      <c r="U22" s="10">
        <f t="shared" si="3"/>
        <v>11000</v>
      </c>
      <c r="V22" s="10">
        <f t="shared" si="3"/>
        <v>4211</v>
      </c>
      <c r="W22" s="10">
        <f t="shared" si="3"/>
        <v>4820</v>
      </c>
      <c r="X22" s="10">
        <f t="shared" si="3"/>
        <v>2771</v>
      </c>
      <c r="Y22" s="10">
        <f t="shared" si="3"/>
        <v>14000</v>
      </c>
      <c r="Z22" s="10">
        <f t="shared" si="3"/>
        <v>4540</v>
      </c>
      <c r="AA22" s="10">
        <f t="shared" si="3"/>
        <v>9000</v>
      </c>
      <c r="AB22" s="10">
        <f t="shared" si="3"/>
        <v>3867</v>
      </c>
      <c r="AC22" s="10">
        <f t="shared" si="3"/>
        <v>205</v>
      </c>
      <c r="AD22" s="10">
        <f t="shared" si="3"/>
        <v>1645</v>
      </c>
      <c r="AE22" s="10">
        <f t="shared" si="3"/>
        <v>1470</v>
      </c>
      <c r="AF22" s="10">
        <f t="shared" si="3"/>
        <v>547</v>
      </c>
    </row>
    <row r="23" spans="1:32" ht="27" customHeight="1" x14ac:dyDescent="0.25">
      <c r="A23" s="25" t="s">
        <v>37</v>
      </c>
      <c r="B23" s="25"/>
      <c r="C23" s="41"/>
      <c r="D23" s="2">
        <f>D22/C22*100</f>
        <v>41.16871015203531</v>
      </c>
      <c r="E23" s="11"/>
      <c r="F23" s="2">
        <f>F22/E22*100</f>
        <v>37.155000000000001</v>
      </c>
      <c r="G23" s="2"/>
      <c r="H23" s="2"/>
      <c r="I23" s="2"/>
      <c r="J23" s="2">
        <f>J22/I22*100</f>
        <v>49.234294443383611</v>
      </c>
      <c r="K23" s="2"/>
      <c r="L23" s="2">
        <f>L22/K22*100</f>
        <v>35.238095238095241</v>
      </c>
      <c r="M23" s="2"/>
      <c r="N23" s="2">
        <f>N22/M22*100</f>
        <v>37.995061728395065</v>
      </c>
      <c r="O23" s="2"/>
      <c r="P23" s="2">
        <f>P22/O22*100</f>
        <v>45.423728813559322</v>
      </c>
      <c r="Q23" s="2"/>
      <c r="R23" s="2">
        <f>R22/Q22*100</f>
        <v>30.933333333333334</v>
      </c>
      <c r="S23" s="2"/>
      <c r="T23" s="2">
        <f>T22/S22*100</f>
        <v>45.24</v>
      </c>
      <c r="U23" s="2"/>
      <c r="V23" s="2">
        <f>V22/U22*100</f>
        <v>38.281818181818181</v>
      </c>
      <c r="W23" s="2"/>
      <c r="X23" s="2">
        <f>X22/W22*100</f>
        <v>57.489626556016596</v>
      </c>
      <c r="Y23" s="2"/>
      <c r="Z23" s="2">
        <f>Z22/Y22*100</f>
        <v>32.428571428571431</v>
      </c>
      <c r="AA23" s="2"/>
      <c r="AB23" s="2">
        <f>AB22/AA22*100</f>
        <v>42.966666666666661</v>
      </c>
      <c r="AC23" s="41"/>
      <c r="AD23" s="41"/>
      <c r="AE23" s="41"/>
      <c r="AF23" s="41"/>
    </row>
    <row r="25" spans="1:32" ht="15" customHeight="1" x14ac:dyDescent="0.25">
      <c r="C25" s="34" t="s">
        <v>38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21"/>
    </row>
    <row r="26" spans="1:32" x14ac:dyDescent="0.25">
      <c r="C26" s="12" t="s">
        <v>39</v>
      </c>
      <c r="D26" s="12"/>
      <c r="E26" s="12"/>
      <c r="F26" s="12"/>
      <c r="G26" s="12"/>
      <c r="H26" s="12"/>
      <c r="I26" s="12"/>
      <c r="J26" s="12"/>
      <c r="K26" s="13"/>
      <c r="L26" s="13"/>
      <c r="M26" s="12"/>
      <c r="N26" s="12"/>
      <c r="O26" s="12"/>
      <c r="P26" s="12"/>
      <c r="Q26" s="14"/>
    </row>
    <row r="27" spans="1:32" x14ac:dyDescent="0.25">
      <c r="C27" s="15" t="s">
        <v>45</v>
      </c>
      <c r="D27" s="16"/>
      <c r="E27" s="17"/>
      <c r="F27" s="17"/>
      <c r="G27" s="17"/>
      <c r="H27" s="17"/>
      <c r="I27" s="17"/>
      <c r="J27" s="17"/>
      <c r="K27" s="18"/>
      <c r="L27" s="18"/>
      <c r="M27" s="19"/>
      <c r="N27" s="19"/>
      <c r="O27" s="20"/>
      <c r="P27" s="20"/>
      <c r="Q27" s="12"/>
    </row>
  </sheetData>
  <mergeCells count="43">
    <mergeCell ref="AA5:AA6"/>
    <mergeCell ref="AB5:AB6"/>
    <mergeCell ref="AC5:AF5"/>
    <mergeCell ref="A22:B22"/>
    <mergeCell ref="A23:B23"/>
    <mergeCell ref="Y5:Y6"/>
    <mergeCell ref="Z5:Z6"/>
    <mergeCell ref="C25:P25"/>
    <mergeCell ref="U5:U6"/>
    <mergeCell ref="V5:V6"/>
    <mergeCell ref="W5:W6"/>
    <mergeCell ref="X5:X6"/>
    <mergeCell ref="O5:O6"/>
    <mergeCell ref="P5:P6"/>
    <mergeCell ref="Q5:Q6"/>
    <mergeCell ref="R5:R6"/>
    <mergeCell ref="S5:S6"/>
    <mergeCell ref="T5:T6"/>
    <mergeCell ref="Y4:Z4"/>
    <mergeCell ref="AA4:AF4"/>
    <mergeCell ref="E5:E6"/>
    <mergeCell ref="F5:F6"/>
    <mergeCell ref="I5:I6"/>
    <mergeCell ref="J5:J6"/>
    <mergeCell ref="K5:K6"/>
    <mergeCell ref="L5:L6"/>
    <mergeCell ref="M5:M6"/>
    <mergeCell ref="N5:N6"/>
    <mergeCell ref="M4:N4"/>
    <mergeCell ref="O4:P4"/>
    <mergeCell ref="Q4:R4"/>
    <mergeCell ref="S4:T4"/>
    <mergeCell ref="U4:V4"/>
    <mergeCell ref="W4:X4"/>
    <mergeCell ref="C2:L2"/>
    <mergeCell ref="A4:A6"/>
    <mergeCell ref="B4:B6"/>
    <mergeCell ref="C4:C6"/>
    <mergeCell ref="D4:D6"/>
    <mergeCell ref="I4:J4"/>
    <mergeCell ref="K4:L4"/>
    <mergeCell ref="E4:H4"/>
    <mergeCell ref="G5:H5"/>
  </mergeCells>
  <pageMargins left="0.46" right="0.17" top="0.4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 (07-6)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2022-05-31T07:23:28Z</cp:lastPrinted>
  <dcterms:created xsi:type="dcterms:W3CDTF">2020-08-18T07:28:02Z</dcterms:created>
  <dcterms:modified xsi:type="dcterms:W3CDTF">2022-06-08T07:19:41Z</dcterms:modified>
</cp:coreProperties>
</file>